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710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<sst xmlns="http://schemas.openxmlformats.org/spreadsheetml/2006/main" count="59" uniqueCount="21">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</sst>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2" sqref="G12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thickBot="1" x14ac:dyDescent="0.4"/>
    <row r="3" spans="1:8" ht="27.95" customHeight="1" thickTop="1" thickBot="1" x14ac:dyDescent="0.3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87">
        <v>2020</v>
      </c>
      <c r="B4" s="24"/>
      <c r="C4" s="25">
        <v>10</v>
      </c>
      <c r="D4" s="12">
        <v>500</v>
      </c>
      <c r="E4" s="51">
        <f>C4*D4</f>
        <v>5000</v>
      </c>
      <c r="F4" s="89">
        <f>(E9+E15)/2</f>
        <v>6950</v>
      </c>
      <c r="G4" s="6"/>
      <c r="H4" s="6"/>
    </row>
    <row r="5" spans="1:8" ht="15.75" thickBot="1" x14ac:dyDescent="0.3">
      <c r="A5" s="87"/>
      <c r="B5" s="2"/>
      <c r="C5" s="10">
        <v>3</v>
      </c>
      <c r="D5" s="7">
        <v>400</v>
      </c>
      <c r="E5" s="52">
        <f>C5*D5</f>
        <v>1200</v>
      </c>
      <c r="F5" s="77"/>
      <c r="G5" s="6"/>
      <c r="H5" s="6"/>
    </row>
    <row r="6" spans="1:8" ht="15.75" thickBot="1" x14ac:dyDescent="0.3">
      <c r="A6" s="87"/>
      <c r="B6" s="2"/>
      <c r="C6" s="10">
        <v>3</v>
      </c>
      <c r="D6" s="7"/>
      <c r="E6" s="52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52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53">
        <f>C8*D8</f>
        <v>0</v>
      </c>
      <c r="F8" s="77"/>
      <c r="G8" s="6"/>
      <c r="H8" s="6"/>
    </row>
    <row r="9" spans="1:8" ht="16.5" thickTop="1" thickBot="1" x14ac:dyDescent="0.3">
      <c r="A9" s="82" t="s">
        <v>20</v>
      </c>
      <c r="B9" s="83"/>
      <c r="C9" s="71">
        <f>SUM(C4:C8)</f>
        <v>16</v>
      </c>
      <c r="D9" s="73">
        <f>E9/C9</f>
        <v>387.5</v>
      </c>
      <c r="E9" s="30">
        <f>SUM(E4:E8)</f>
        <v>6200</v>
      </c>
      <c r="F9" s="77"/>
      <c r="G9" s="6"/>
      <c r="H9" s="6"/>
    </row>
    <row r="10" spans="1:8" ht="16.5" thickTop="1" thickBot="1" x14ac:dyDescent="0.3">
      <c r="A10" s="86">
        <v>2021</v>
      </c>
      <c r="B10" s="18"/>
      <c r="C10" s="16">
        <v>7</v>
      </c>
      <c r="D10" s="17">
        <v>600</v>
      </c>
      <c r="E10" s="54">
        <f>C10*D10</f>
        <v>4200</v>
      </c>
      <c r="F10" s="77"/>
      <c r="G10" s="6"/>
      <c r="H10" s="6"/>
    </row>
    <row r="11" spans="1:8" ht="15.75" thickBot="1" x14ac:dyDescent="0.3">
      <c r="A11" s="87"/>
      <c r="B11" s="13"/>
      <c r="C11" s="10">
        <v>5</v>
      </c>
      <c r="D11" s="14">
        <v>700</v>
      </c>
      <c r="E11" s="55">
        <f>C11*D11</f>
        <v>3500</v>
      </c>
      <c r="F11" s="77"/>
      <c r="G11" s="6"/>
      <c r="H11" s="6"/>
    </row>
    <row r="12" spans="1:8" ht="15.75" thickBot="1" x14ac:dyDescent="0.3">
      <c r="A12" s="87"/>
      <c r="B12" s="13"/>
      <c r="C12" s="10"/>
      <c r="D12" s="14"/>
      <c r="E12" s="55">
        <f>C12*D12</f>
        <v>0</v>
      </c>
      <c r="F12" s="77"/>
      <c r="G12" s="15"/>
      <c r="H12" s="6"/>
    </row>
    <row r="13" spans="1:8" ht="15.75" thickBot="1" x14ac:dyDescent="0.3">
      <c r="A13" s="87"/>
      <c r="B13" s="13"/>
      <c r="C13" s="10"/>
      <c r="D13" s="14"/>
      <c r="E13" s="55">
        <f>C13*D13</f>
        <v>0</v>
      </c>
      <c r="F13" s="77"/>
      <c r="G13" s="15"/>
      <c r="H13" s="6"/>
    </row>
    <row r="14" spans="1:8" ht="15.75" thickBot="1" x14ac:dyDescent="0.3">
      <c r="A14" s="88"/>
      <c r="B14" s="22"/>
      <c r="C14" s="20"/>
      <c r="D14" s="23"/>
      <c r="E14" s="56">
        <f>C14*D14</f>
        <v>0</v>
      </c>
      <c r="F14" s="77"/>
      <c r="G14" s="6"/>
      <c r="H14" s="6"/>
    </row>
    <row r="15" spans="1:8" ht="16.5" thickTop="1" thickBot="1" x14ac:dyDescent="0.3">
      <c r="A15" s="82" t="s">
        <v>20</v>
      </c>
      <c r="B15" s="83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78"/>
      <c r="G15" s="41"/>
      <c r="H15" s="6"/>
    </row>
    <row r="16" spans="1:8" ht="27.95" customHeight="1" thickTop="1" thickBot="1" x14ac:dyDescent="0.3">
      <c r="A16" s="64" t="s">
        <v>8</v>
      </c>
      <c r="B16" s="79"/>
      <c r="C16" s="80"/>
      <c r="D16" s="81"/>
      <c r="E16" s="80"/>
      <c r="F16" s="65" t="s">
        <v>5</v>
      </c>
      <c r="G16" s="39" t="s">
        <v>9</v>
      </c>
      <c r="H16" s="40" t="s">
        <v>4</v>
      </c>
    </row>
    <row r="17" spans="1:9" ht="16.5" thickTop="1" thickBot="1" x14ac:dyDescent="0.3">
      <c r="A17" s="84">
        <v>2022</v>
      </c>
      <c r="B17" s="18"/>
      <c r="C17" s="25">
        <v>3</v>
      </c>
      <c r="D17" s="8">
        <v>3000</v>
      </c>
      <c r="E17" s="51">
        <f>C17*D17</f>
        <v>9000</v>
      </c>
      <c r="F17" s="75">
        <f>(C9+C15)/2*D22</f>
        <v>38000</v>
      </c>
      <c r="G17" s="75">
        <f>F17-F4</f>
        <v>31050</v>
      </c>
      <c r="H17" s="77">
        <f>G17*0.4</f>
        <v>12420</v>
      </c>
      <c r="I17" s="26"/>
    </row>
    <row r="18" spans="1:9" ht="15.75" thickBot="1" x14ac:dyDescent="0.3">
      <c r="A18" s="84"/>
      <c r="B18" s="13"/>
      <c r="C18" s="16">
        <v>4</v>
      </c>
      <c r="D18" s="47">
        <v>2500</v>
      </c>
      <c r="E18" s="52">
        <f>C18*D18</f>
        <v>10000</v>
      </c>
      <c r="F18" s="75"/>
      <c r="G18" s="75"/>
      <c r="H18" s="77"/>
      <c r="I18" s="26"/>
    </row>
    <row r="19" spans="1:9" ht="15.75" thickBot="1" x14ac:dyDescent="0.3">
      <c r="A19" s="84"/>
      <c r="B19" s="13"/>
      <c r="C19" s="10"/>
      <c r="D19" s="48"/>
      <c r="E19" s="52">
        <f>C19*D19</f>
        <v>0</v>
      </c>
      <c r="F19" s="75"/>
      <c r="G19" s="75"/>
      <c r="H19" s="77"/>
      <c r="I19" s="26"/>
    </row>
    <row r="20" spans="1:9" ht="15.75" thickBot="1" x14ac:dyDescent="0.3">
      <c r="A20" s="84"/>
      <c r="B20" s="13"/>
      <c r="C20" s="10"/>
      <c r="D20" s="48"/>
      <c r="E20" s="52">
        <f>C20*D20</f>
        <v>0</v>
      </c>
      <c r="F20" s="75"/>
      <c r="G20" s="75"/>
      <c r="H20" s="77"/>
      <c r="I20" s="26"/>
    </row>
    <row r="21" spans="1:9" ht="15.75" thickBot="1" x14ac:dyDescent="0.3">
      <c r="A21" s="85"/>
      <c r="B21" s="13"/>
      <c r="C21" s="10"/>
      <c r="D21" s="49"/>
      <c r="E21" s="57">
        <f>C21*D21</f>
        <v>0</v>
      </c>
      <c r="F21" s="75"/>
      <c r="G21" s="75"/>
      <c r="H21" s="77"/>
      <c r="I21" s="26"/>
    </row>
    <row r="22" spans="1:9" ht="16.5" thickTop="1" thickBot="1" x14ac:dyDescent="0.3">
      <c r="A22" s="82" t="s">
        <v>20</v>
      </c>
      <c r="B22" s="83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76"/>
      <c r="G22" s="76"/>
      <c r="H22" s="78"/>
      <c r="I22" s="26"/>
    </row>
    <row r="23" spans="1:9" thickTop="1" x14ac:dyDescent="0.35">
      <c r="A23" s="35"/>
      <c r="B23" s="35"/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4" sqref="A4:A8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thickBot="1" x14ac:dyDescent="0.4"/>
    <row r="3" spans="1:8" ht="27.95" customHeight="1" thickTop="1" thickBot="1" x14ac:dyDescent="0.3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97">
        <v>43893</v>
      </c>
      <c r="B4" s="24"/>
      <c r="C4" s="25">
        <v>100</v>
      </c>
      <c r="D4" s="12">
        <v>800</v>
      </c>
      <c r="E4" s="27">
        <f>C4*D4</f>
        <v>80000</v>
      </c>
      <c r="F4" s="89">
        <f>((C10*D9)+E16)/2</f>
        <v>99365.789473684214</v>
      </c>
      <c r="G4" s="6"/>
      <c r="H4" s="6"/>
    </row>
    <row r="5" spans="1:8" ht="15.75" thickBot="1" x14ac:dyDescent="0.3">
      <c r="A5" s="87"/>
      <c r="B5" s="2"/>
      <c r="C5" s="10">
        <v>100</v>
      </c>
      <c r="D5" s="7">
        <v>800</v>
      </c>
      <c r="E5" s="28">
        <f>C5*D5</f>
        <v>80000</v>
      </c>
      <c r="F5" s="77"/>
      <c r="G5" s="6"/>
      <c r="H5" s="6"/>
    </row>
    <row r="6" spans="1:8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8" ht="16.5" thickTop="1" thickBot="1" x14ac:dyDescent="0.3">
      <c r="A9" s="106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77"/>
      <c r="G9" s="6"/>
      <c r="H9" s="6"/>
    </row>
    <row r="10" spans="1:8" ht="15.75" thickBot="1" x14ac:dyDescent="0.3">
      <c r="A10" s="107"/>
      <c r="B10" s="45" t="s">
        <v>19</v>
      </c>
      <c r="C10" s="70">
        <f>C9*(366/(A9-A4))</f>
        <v>240.78947368421052</v>
      </c>
      <c r="D10" s="104"/>
      <c r="E10" s="105"/>
      <c r="F10" s="77"/>
      <c r="G10" s="6"/>
      <c r="H10" s="6"/>
    </row>
    <row r="11" spans="1:8" ht="16.5" thickTop="1" thickBot="1" x14ac:dyDescent="0.3">
      <c r="A11" s="101">
        <v>2021</v>
      </c>
      <c r="B11" s="18"/>
      <c r="C11" s="16">
        <v>3</v>
      </c>
      <c r="D11" s="17">
        <v>700</v>
      </c>
      <c r="E11" s="31">
        <f>C11*D11</f>
        <v>2100</v>
      </c>
      <c r="F11" s="77"/>
      <c r="G11" s="6"/>
      <c r="H11" s="6"/>
    </row>
    <row r="12" spans="1:8" ht="15.75" thickBot="1" x14ac:dyDescent="0.3">
      <c r="A12" s="102"/>
      <c r="B12" s="13"/>
      <c r="C12" s="10">
        <v>8</v>
      </c>
      <c r="D12" s="14">
        <v>500</v>
      </c>
      <c r="E12" s="32">
        <f>C12*D12</f>
        <v>4000</v>
      </c>
      <c r="F12" s="77"/>
      <c r="G12" s="6"/>
      <c r="H12" s="6"/>
    </row>
    <row r="13" spans="1:8" ht="15.75" thickBot="1" x14ac:dyDescent="0.3">
      <c r="A13" s="102"/>
      <c r="B13" s="13"/>
      <c r="C13" s="10"/>
      <c r="D13" s="14"/>
      <c r="E13" s="32">
        <f>C13*D13</f>
        <v>0</v>
      </c>
      <c r="F13" s="77"/>
      <c r="G13" s="15"/>
      <c r="H13" s="6"/>
    </row>
    <row r="14" spans="1:8" ht="15.75" thickBot="1" x14ac:dyDescent="0.3">
      <c r="A14" s="102"/>
      <c r="B14" s="13"/>
      <c r="C14" s="10"/>
      <c r="D14" s="14"/>
      <c r="E14" s="32">
        <f>C14*D14</f>
        <v>0</v>
      </c>
      <c r="F14" s="77"/>
      <c r="G14" s="15"/>
      <c r="H14" s="6"/>
    </row>
    <row r="15" spans="1:8" ht="15.75" thickBot="1" x14ac:dyDescent="0.3">
      <c r="A15" s="103"/>
      <c r="B15" s="22"/>
      <c r="C15" s="20"/>
      <c r="D15" s="23"/>
      <c r="E15" s="33">
        <f>C15*D15</f>
        <v>0</v>
      </c>
      <c r="F15" s="77"/>
      <c r="G15" s="6"/>
      <c r="H15" s="6"/>
    </row>
    <row r="16" spans="1:8" ht="16.5" thickTop="1" thickBot="1" x14ac:dyDescent="0.3">
      <c r="A16" s="82" t="s">
        <v>18</v>
      </c>
      <c r="B16" s="83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78"/>
      <c r="G16" s="41"/>
      <c r="H16" s="6"/>
    </row>
    <row r="17" spans="1:8" ht="16.5" thickTop="1" thickBot="1" x14ac:dyDescent="0.3">
      <c r="A17" s="46" t="s">
        <v>8</v>
      </c>
      <c r="B17" s="92"/>
      <c r="C17" s="92"/>
      <c r="D17" s="92"/>
      <c r="E17" s="93"/>
      <c r="F17" s="58" t="s">
        <v>5</v>
      </c>
      <c r="G17" s="58" t="s">
        <v>9</v>
      </c>
      <c r="H17" s="59" t="s">
        <v>4</v>
      </c>
    </row>
    <row r="18" spans="1:8" ht="16.5" thickTop="1" thickBot="1" x14ac:dyDescent="0.3">
      <c r="A18" s="94">
        <v>2022</v>
      </c>
      <c r="B18" s="60"/>
      <c r="C18" s="61">
        <v>12</v>
      </c>
      <c r="D18" s="62">
        <v>3000</v>
      </c>
      <c r="E18" s="43">
        <f>C18*D18</f>
        <v>36000</v>
      </c>
      <c r="F18" s="98">
        <f>(C10+C16)/2*D23</f>
        <v>359170.27863777091</v>
      </c>
      <c r="G18" s="90">
        <f>F18-F4</f>
        <v>259804.4891640867</v>
      </c>
      <c r="H18" s="89">
        <f>G18*0.4</f>
        <v>103921.79566563468</v>
      </c>
    </row>
    <row r="19" spans="1:8" ht="15.75" thickBot="1" x14ac:dyDescent="0.3">
      <c r="A19" s="95"/>
      <c r="B19" s="13"/>
      <c r="C19" s="16">
        <v>5</v>
      </c>
      <c r="D19" s="47">
        <v>2500</v>
      </c>
      <c r="E19" s="28">
        <f>C19*D19</f>
        <v>12500</v>
      </c>
      <c r="F19" s="99"/>
      <c r="G19" s="75"/>
      <c r="H19" s="77"/>
    </row>
    <row r="20" spans="1:8" ht="15.75" thickBot="1" x14ac:dyDescent="0.3">
      <c r="A20" s="95"/>
      <c r="B20" s="13"/>
      <c r="C20" s="10"/>
      <c r="D20" s="48"/>
      <c r="E20" s="28">
        <f>C20*D20</f>
        <v>0</v>
      </c>
      <c r="F20" s="99"/>
      <c r="G20" s="75"/>
      <c r="H20" s="77"/>
    </row>
    <row r="21" spans="1:8" ht="15.75" thickBot="1" x14ac:dyDescent="0.3">
      <c r="A21" s="95"/>
      <c r="B21" s="13"/>
      <c r="C21" s="10"/>
      <c r="D21" s="48"/>
      <c r="E21" s="28">
        <f>C21*D21</f>
        <v>0</v>
      </c>
      <c r="F21" s="99"/>
      <c r="G21" s="75"/>
      <c r="H21" s="77"/>
    </row>
    <row r="22" spans="1:8" ht="15.75" thickBot="1" x14ac:dyDescent="0.3">
      <c r="A22" s="96"/>
      <c r="B22" s="13"/>
      <c r="C22" s="10"/>
      <c r="D22" s="49"/>
      <c r="E22" s="42">
        <f>C22*D22</f>
        <v>0</v>
      </c>
      <c r="F22" s="99"/>
      <c r="G22" s="75"/>
      <c r="H22" s="77"/>
    </row>
    <row r="23" spans="1:8" ht="16.5" thickTop="1" thickBot="1" x14ac:dyDescent="0.3">
      <c r="A23" s="91" t="s">
        <v>20</v>
      </c>
      <c r="B23" s="83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100"/>
      <c r="G23" s="76"/>
      <c r="H23" s="78"/>
    </row>
    <row r="24" spans="1:8" thickTop="1" x14ac:dyDescent="0.35">
      <c r="A24" s="50"/>
      <c r="B24" s="50"/>
      <c r="C24" s="50"/>
      <c r="D24" s="50"/>
      <c r="G24" s="1"/>
    </row>
    <row r="25" spans="1:8" x14ac:dyDescent="0.25">
      <c r="A25" s="68" t="s">
        <v>1</v>
      </c>
      <c r="B25" s="50"/>
      <c r="C25" s="50"/>
      <c r="D25" s="50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11" sqref="B11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34" t="s">
        <v>14</v>
      </c>
    </row>
    <row r="2" spans="1:9" thickBot="1" x14ac:dyDescent="0.4"/>
    <row r="3" spans="1:9" ht="31.5" thickTop="1" thickBot="1" x14ac:dyDescent="0.3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6.5" thickTop="1" thickBot="1" x14ac:dyDescent="0.3">
      <c r="A4" s="97">
        <v>44378</v>
      </c>
      <c r="B4" s="24"/>
      <c r="C4" s="25">
        <v>10</v>
      </c>
      <c r="D4" s="12">
        <v>1000</v>
      </c>
      <c r="E4" s="27">
        <f>C4*D4</f>
        <v>10000</v>
      </c>
      <c r="F4" s="89">
        <f>C10*D9</f>
        <v>39673.913043478256</v>
      </c>
      <c r="G4" s="6"/>
      <c r="H4" s="6"/>
    </row>
    <row r="5" spans="1:9" ht="15.75" thickBot="1" x14ac:dyDescent="0.3">
      <c r="A5" s="87"/>
      <c r="B5" s="2"/>
      <c r="C5" s="10">
        <v>5</v>
      </c>
      <c r="D5" s="7">
        <v>2000</v>
      </c>
      <c r="E5" s="28">
        <f>C5*D5</f>
        <v>10000</v>
      </c>
      <c r="F5" s="77"/>
      <c r="G5" s="6"/>
      <c r="H5" s="6"/>
      <c r="I5" s="67"/>
    </row>
    <row r="6" spans="1:9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  <c r="I6" s="67"/>
    </row>
    <row r="7" spans="1:9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9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9" ht="16.5" thickTop="1" thickBot="1" x14ac:dyDescent="0.3">
      <c r="A9" s="106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77"/>
      <c r="G9" s="6"/>
      <c r="H9" s="6"/>
    </row>
    <row r="10" spans="1:9" ht="15.75" thickBot="1" x14ac:dyDescent="0.3">
      <c r="A10" s="107"/>
      <c r="B10" s="45" t="s">
        <v>19</v>
      </c>
      <c r="C10" s="70">
        <f>C9*(365/(A9-A4))</f>
        <v>29.755434782608695</v>
      </c>
      <c r="D10" s="104"/>
      <c r="E10" s="105"/>
      <c r="F10" s="78"/>
      <c r="G10" s="41"/>
      <c r="H10" s="6"/>
    </row>
    <row r="11" spans="1:9" ht="31.5" thickTop="1" thickBot="1" x14ac:dyDescent="0.3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6.5" thickTop="1" thickBot="1" x14ac:dyDescent="0.3">
      <c r="A12" s="84">
        <v>2022</v>
      </c>
      <c r="B12" s="13"/>
      <c r="C12" s="9">
        <v>5</v>
      </c>
      <c r="D12" s="5">
        <v>3000</v>
      </c>
      <c r="E12" s="28">
        <f>C12*D12</f>
        <v>15000</v>
      </c>
      <c r="F12" s="75">
        <f>C10*D17</f>
        <v>99184.782608695648</v>
      </c>
      <c r="G12" s="75">
        <f>F12-F4</f>
        <v>59510.869565217392</v>
      </c>
      <c r="H12" s="77">
        <f>G12*0.4</f>
        <v>23804.34782608696</v>
      </c>
    </row>
    <row r="13" spans="1:9" ht="15.75" thickBot="1" x14ac:dyDescent="0.3">
      <c r="A13" s="84"/>
      <c r="B13" s="13"/>
      <c r="C13" s="16">
        <v>10</v>
      </c>
      <c r="D13" s="47">
        <v>3500</v>
      </c>
      <c r="E13" s="28">
        <f>C13*D13</f>
        <v>35000</v>
      </c>
      <c r="F13" s="75"/>
      <c r="G13" s="75"/>
      <c r="H13" s="77"/>
    </row>
    <row r="14" spans="1:9" ht="15.75" thickBot="1" x14ac:dyDescent="0.3">
      <c r="A14" s="84"/>
      <c r="B14" s="13"/>
      <c r="C14" s="10"/>
      <c r="D14" s="48"/>
      <c r="E14" s="28">
        <f>C14*D14</f>
        <v>0</v>
      </c>
      <c r="F14" s="75"/>
      <c r="G14" s="75"/>
      <c r="H14" s="77"/>
    </row>
    <row r="15" spans="1:9" ht="15.75" thickBot="1" x14ac:dyDescent="0.3">
      <c r="A15" s="84"/>
      <c r="B15" s="13"/>
      <c r="C15" s="10"/>
      <c r="D15" s="48"/>
      <c r="E15" s="28">
        <f>C15*D15</f>
        <v>0</v>
      </c>
      <c r="F15" s="75"/>
      <c r="G15" s="75"/>
      <c r="H15" s="77"/>
    </row>
    <row r="16" spans="1:9" ht="15.75" thickBot="1" x14ac:dyDescent="0.3">
      <c r="A16" s="85"/>
      <c r="B16" s="13"/>
      <c r="C16" s="10"/>
      <c r="D16" s="49"/>
      <c r="E16" s="42">
        <f>C16*D16</f>
        <v>0</v>
      </c>
      <c r="F16" s="75"/>
      <c r="G16" s="75"/>
      <c r="H16" s="77"/>
    </row>
    <row r="17" spans="1:8" ht="16.5" thickTop="1" thickBot="1" x14ac:dyDescent="0.3">
      <c r="A17" s="82" t="s">
        <v>20</v>
      </c>
      <c r="B17" s="83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76"/>
      <c r="G17" s="76"/>
      <c r="H17" s="78"/>
    </row>
    <row r="18" spans="1:8" thickTop="1" x14ac:dyDescent="0.35">
      <c r="A18" s="35"/>
      <c r="B18" s="35"/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Anna Frączek</cp:lastModifiedBy>
  <dcterms:created xsi:type="dcterms:W3CDTF">2022-08-15T20:22:08Z</dcterms:created>
  <dcterms:modified xsi:type="dcterms:W3CDTF">2022-10-04T07:12:18Z</dcterms:modified>
</cp:coreProperties>
</file>